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tdar Y.J\AY 2024-25 W 24\"/>
    </mc:Choice>
  </mc:AlternateContent>
  <xr:revisionPtr revIDLastSave="0" documentId="13_ncr:1_{A0B94EAB-A1B2-4088-96AE-49FFA8C0685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Y" sheetId="1" r:id="rId1"/>
    <sheet name="TY" sheetId="3" r:id="rId2"/>
  </sheets>
  <definedNames>
    <definedName name="_xlnm.Print_Area" localSheetId="1">TY!$A$1:$J$41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E32" i="3"/>
  <c r="D32" i="3"/>
  <c r="G34" i="1"/>
  <c r="I8" i="3"/>
  <c r="I9" i="3"/>
  <c r="J10" i="3"/>
  <c r="I11" i="3"/>
  <c r="J11" i="3" s="1"/>
  <c r="I12" i="3"/>
  <c r="J12" i="3" s="1"/>
  <c r="I13" i="3"/>
  <c r="J13" i="3" s="1"/>
  <c r="I14" i="3"/>
  <c r="J14" i="3" s="1"/>
  <c r="I15" i="3"/>
  <c r="J15" i="3" s="1"/>
  <c r="I16" i="3"/>
  <c r="I17" i="3"/>
  <c r="J17" i="3" s="1"/>
  <c r="I18" i="3"/>
  <c r="J18" i="3" s="1"/>
  <c r="I7" i="3"/>
  <c r="J8" i="3"/>
  <c r="J9" i="3"/>
  <c r="J16" i="3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7" i="1"/>
  <c r="I7" i="1" s="1"/>
  <c r="J7" i="3" l="1"/>
</calcChain>
</file>

<file path=xl/sharedStrings.xml><?xml version="1.0" encoding="utf-8"?>
<sst xmlns="http://schemas.openxmlformats.org/spreadsheetml/2006/main" count="110" uniqueCount="73">
  <si>
    <t>Total</t>
  </si>
  <si>
    <t>%</t>
  </si>
  <si>
    <t>OUT OF 30</t>
  </si>
  <si>
    <t>AB</t>
  </si>
  <si>
    <t>Name of Student</t>
  </si>
  <si>
    <t>Enrolment No.</t>
  </si>
  <si>
    <t>Roll No.</t>
  </si>
  <si>
    <t>Result Analysis</t>
  </si>
  <si>
    <t>Subjet Name</t>
  </si>
  <si>
    <t>Faculty Name</t>
  </si>
  <si>
    <t xml:space="preserve"> Average Marks:</t>
  </si>
  <si>
    <t xml:space="preserve"> Result (%):</t>
  </si>
  <si>
    <t>No. of Students in First class with Distinction</t>
  </si>
  <si>
    <t xml:space="preserve">No. of Students in First Class </t>
  </si>
  <si>
    <t>No. of Students in Second Class</t>
  </si>
  <si>
    <t>No. of Students in Pass Class</t>
  </si>
  <si>
    <t xml:space="preserve"> No. of Students Present:</t>
  </si>
  <si>
    <t xml:space="preserve"> No. of Students Absent:</t>
  </si>
  <si>
    <t xml:space="preserve"> No. of Students Pass:</t>
  </si>
  <si>
    <t xml:space="preserve"> No. of Students Fail:</t>
  </si>
  <si>
    <t>FMM</t>
  </si>
  <si>
    <t>SOM</t>
  </si>
  <si>
    <t>PDR</t>
  </si>
  <si>
    <t>TEG</t>
  </si>
  <si>
    <t>OUT OF 120</t>
  </si>
  <si>
    <t>YADAV VINIT MAHENDRA</t>
  </si>
  <si>
    <t>YJP</t>
  </si>
  <si>
    <t>RHB</t>
  </si>
  <si>
    <t xml:space="preserve">VISION OF THE DEPARTMENT
To be the best knowledge hub, endeavouring continuously in quest of excellence in Mechanical Engineering Education, Entrepreneurship and Innovation.
MISSION OF THE DEPARTMENT
M1:To educate, induce and render the students to know the primal and technical skills in Mechanical Engineering.
M2: To develop ethical &amp; professional values among students with social and environmental concern.
M3: To set forth total quality education through effective hi-tech teaching-learning techniques and department-industries collaboration.
M4: To mould the young dynamic potential minds to emerge as full-fledged future professionals so as to achieve top ranking status in the national level.
</t>
  </si>
  <si>
    <t>Shirke Shubham Ramchandra</t>
  </si>
  <si>
    <t>Nalawade Suraj Suresh</t>
  </si>
  <si>
    <t>Shinde Maruti Ganpat</t>
  </si>
  <si>
    <t>Shinde Shivtej Bharat</t>
  </si>
  <si>
    <t>Kokare Vishal Raghu</t>
  </si>
  <si>
    <t>Jadhav Sandesh Namdev</t>
  </si>
  <si>
    <t>Jagtap Rajat Rajendra</t>
  </si>
  <si>
    <t>Jadhav Anup Santosh</t>
  </si>
  <si>
    <t>Nalawade Ishwar Shankar</t>
  </si>
  <si>
    <t>Kadam Anuj Dilip</t>
  </si>
  <si>
    <t>Nalawade Gaurav Dnyandev</t>
  </si>
  <si>
    <t>EMD</t>
  </si>
  <si>
    <t>PER</t>
  </si>
  <si>
    <t>AMP</t>
  </si>
  <si>
    <t>MAN</t>
  </si>
  <si>
    <t>OUT OF 20</t>
  </si>
  <si>
    <t xml:space="preserve">       YJP</t>
  </si>
  <si>
    <t>PPE</t>
  </si>
  <si>
    <t xml:space="preserve">       RHB</t>
  </si>
  <si>
    <t>SSC</t>
  </si>
  <si>
    <t>AAJ</t>
  </si>
  <si>
    <t>Chavan Kalyan Ganesh</t>
  </si>
  <si>
    <t>SAWANT SHREYASH UMESH</t>
  </si>
  <si>
    <t>SUTAR ATHARVA DHANAJI</t>
  </si>
  <si>
    <t>SHIRKE SAURABH DATTARAM</t>
  </si>
  <si>
    <t>JADHAV VIKRAM VIJAY</t>
  </si>
  <si>
    <t>JADHAV SOURABH SAMBHAJI</t>
  </si>
  <si>
    <t>MANE OMKAR HANMANT</t>
  </si>
  <si>
    <t xml:space="preserve">PAWAR ROHAN SHIVDAS   </t>
  </si>
  <si>
    <t>JADHAV SANDESH JIVAN</t>
  </si>
  <si>
    <t>MANE MILIND NAVNATH</t>
  </si>
  <si>
    <t>CHAVAN SHARVARI POPAT</t>
  </si>
  <si>
    <t>MORE KARAN JAGAN</t>
  </si>
  <si>
    <t>PHALKE PRATIK PRADIP</t>
  </si>
  <si>
    <t>MAHADIK PRADUMNA ANANDRAO</t>
  </si>
  <si>
    <t>OUT OF 100</t>
  </si>
  <si>
    <t>Class: TY                                                             Sem: V                                                    Maximum Marks: 20</t>
  </si>
  <si>
    <t>Class: SY                                                             Sem: III                                                   Maximum Marks: 30</t>
  </si>
  <si>
    <t>CT II RESULT ANALYSIS</t>
  </si>
  <si>
    <t>Acedemic Year: 2024-25                                    Program: ME                                           Exam Date:12/11/2024 to 14/11/2024</t>
  </si>
  <si>
    <t xml:space="preserve">       SJP</t>
  </si>
  <si>
    <t>SJP</t>
  </si>
  <si>
    <t>CT I RESULT ANALYSIS</t>
  </si>
  <si>
    <t>Acedemic Year: 2024-25                                    Program: ME                                           Exam Date: 28/08/2024 to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</si>
</sst>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10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0" fontId="0" fillId="0" borderId="0" xfId="0" applyNumberForma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133351</xdr:rowOff>
    </xdr:from>
    <xdr:to>
      <xdr:col>8</xdr:col>
      <xdr:colOff>276225</xdr:colOff>
      <xdr:row>1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1"/>
          <a:ext cx="780097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8</xdr:col>
      <xdr:colOff>371475</xdr:colOff>
      <xdr:row>1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8086725" cy="1177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28" workbookViewId="0">
      <selection activeCell="K40" sqref="K40"/>
    </sheetView>
  </sheetViews>
  <sheetFormatPr defaultRowHeight="15" x14ac:dyDescent="0.25"/>
  <cols>
    <col min="1" max="1" width="9.28515625" customWidth="1"/>
    <col min="2" max="2" width="14.5703125" customWidth="1"/>
    <col min="3" max="3" width="37.5703125" customWidth="1"/>
    <col min="4" max="4" width="10.85546875" customWidth="1"/>
    <col min="5" max="5" width="11" bestFit="1" customWidth="1"/>
    <col min="6" max="6" width="11.140625" bestFit="1" customWidth="1"/>
    <col min="7" max="7" width="9" customWidth="1"/>
    <col min="8" max="8" width="11.140625" customWidth="1"/>
    <col min="11" max="11" width="7.140625" customWidth="1"/>
    <col min="12" max="12" width="27" customWidth="1"/>
  </cols>
  <sheetData>
    <row r="1" spans="1:12" ht="96.6" customHeight="1" x14ac:dyDescent="0.25">
      <c r="A1" s="37"/>
      <c r="B1" s="38"/>
      <c r="C1" s="38"/>
      <c r="D1" s="38"/>
      <c r="E1" s="38"/>
      <c r="F1" s="38"/>
      <c r="G1" s="38"/>
      <c r="H1" s="38"/>
      <c r="I1" s="39"/>
    </row>
    <row r="2" spans="1:12" ht="18.75" x14ac:dyDescent="0.3">
      <c r="A2" s="40" t="s">
        <v>71</v>
      </c>
      <c r="B2" s="41"/>
      <c r="C2" s="41"/>
      <c r="D2" s="41"/>
      <c r="E2" s="41"/>
      <c r="F2" s="41"/>
      <c r="G2" s="41"/>
      <c r="H2" s="41"/>
      <c r="I2" s="42"/>
    </row>
    <row r="3" spans="1:12" ht="15.75" x14ac:dyDescent="0.25">
      <c r="A3" s="43" t="s">
        <v>72</v>
      </c>
      <c r="B3" s="44"/>
      <c r="C3" s="44"/>
      <c r="D3" s="44"/>
      <c r="E3" s="44"/>
      <c r="F3" s="44"/>
      <c r="G3" s="44"/>
      <c r="H3" s="44"/>
      <c r="I3" s="45"/>
    </row>
    <row r="4" spans="1:12" ht="15.75" x14ac:dyDescent="0.25">
      <c r="A4" s="46" t="s">
        <v>66</v>
      </c>
      <c r="B4" s="47"/>
      <c r="C4" s="47"/>
      <c r="D4" s="47"/>
      <c r="E4" s="47"/>
      <c r="F4" s="47"/>
      <c r="G4" s="47"/>
      <c r="H4" s="47"/>
      <c r="I4" s="48"/>
    </row>
    <row r="5" spans="1:12" x14ac:dyDescent="0.25">
      <c r="A5" s="58" t="s">
        <v>6</v>
      </c>
      <c r="B5" s="61" t="s">
        <v>5</v>
      </c>
      <c r="C5" s="59" t="s">
        <v>4</v>
      </c>
      <c r="D5" s="12" t="s">
        <v>21</v>
      </c>
      <c r="E5" s="2" t="s">
        <v>20</v>
      </c>
      <c r="F5" s="3" t="s">
        <v>22</v>
      </c>
      <c r="G5" s="2" t="s">
        <v>23</v>
      </c>
      <c r="H5" s="2" t="s">
        <v>0</v>
      </c>
      <c r="I5" s="5" t="s">
        <v>1</v>
      </c>
    </row>
    <row r="6" spans="1:12" x14ac:dyDescent="0.25">
      <c r="A6" s="58"/>
      <c r="B6" s="62"/>
      <c r="C6" s="60"/>
      <c r="D6" s="4" t="s">
        <v>2</v>
      </c>
      <c r="E6" s="4" t="s">
        <v>2</v>
      </c>
      <c r="F6" s="4" t="s">
        <v>2</v>
      </c>
      <c r="G6" s="4" t="s">
        <v>2</v>
      </c>
      <c r="H6" s="4" t="s">
        <v>24</v>
      </c>
      <c r="I6" s="5"/>
    </row>
    <row r="7" spans="1:12" ht="24.95" customHeight="1" x14ac:dyDescent="0.25">
      <c r="A7" s="20">
        <v>1</v>
      </c>
      <c r="B7" s="28">
        <v>2216640117</v>
      </c>
      <c r="C7" s="31" t="s">
        <v>51</v>
      </c>
      <c r="D7" s="30">
        <v>24</v>
      </c>
      <c r="E7" s="1">
        <v>24</v>
      </c>
      <c r="F7" s="1">
        <v>27</v>
      </c>
      <c r="G7" s="24">
        <v>26</v>
      </c>
      <c r="H7" s="24">
        <f>SUM(D7,E7,F7,G7)</f>
        <v>101</v>
      </c>
      <c r="I7" s="25">
        <f t="shared" ref="I7:I20" si="0">H7/120*100</f>
        <v>84.166666666666671</v>
      </c>
    </row>
    <row r="8" spans="1:12" ht="24.95" customHeight="1" x14ac:dyDescent="0.25">
      <c r="A8" s="20">
        <v>2</v>
      </c>
      <c r="B8" s="28">
        <v>23213520581</v>
      </c>
      <c r="C8" s="31" t="s">
        <v>52</v>
      </c>
      <c r="D8" s="30">
        <v>26</v>
      </c>
      <c r="E8" s="1">
        <v>26</v>
      </c>
      <c r="F8" s="1">
        <v>27</v>
      </c>
      <c r="G8" s="24">
        <v>24</v>
      </c>
      <c r="H8" s="24">
        <f t="shared" ref="H8:H20" si="1">SUM(D8,E8,F8,G8)</f>
        <v>103</v>
      </c>
      <c r="I8" s="25">
        <f t="shared" si="0"/>
        <v>85.833333333333329</v>
      </c>
    </row>
    <row r="9" spans="1:12" ht="24.95" customHeight="1" x14ac:dyDescent="0.25">
      <c r="A9" s="20">
        <v>3</v>
      </c>
      <c r="B9" s="28">
        <v>23213520582</v>
      </c>
      <c r="C9" s="31" t="s">
        <v>53</v>
      </c>
      <c r="D9" s="30">
        <v>27</v>
      </c>
      <c r="E9" s="1">
        <v>27</v>
      </c>
      <c r="F9" s="1">
        <v>28</v>
      </c>
      <c r="G9" s="24">
        <v>27</v>
      </c>
      <c r="H9" s="24">
        <f t="shared" si="1"/>
        <v>109</v>
      </c>
      <c r="I9" s="25">
        <f t="shared" si="0"/>
        <v>90.833333333333329</v>
      </c>
    </row>
    <row r="10" spans="1:12" ht="24.95" customHeight="1" x14ac:dyDescent="0.25">
      <c r="A10" s="20">
        <v>4</v>
      </c>
      <c r="B10" s="28">
        <v>23213520583</v>
      </c>
      <c r="C10" s="31" t="s">
        <v>54</v>
      </c>
      <c r="D10" s="30">
        <v>24</v>
      </c>
      <c r="E10" s="1">
        <v>24</v>
      </c>
      <c r="F10" s="1">
        <v>27</v>
      </c>
      <c r="G10" s="24">
        <v>24</v>
      </c>
      <c r="H10" s="24">
        <f t="shared" si="1"/>
        <v>99</v>
      </c>
      <c r="I10" s="25">
        <f t="shared" si="0"/>
        <v>82.5</v>
      </c>
      <c r="L10" s="22"/>
    </row>
    <row r="11" spans="1:12" ht="24.95" customHeight="1" x14ac:dyDescent="0.25">
      <c r="A11" s="20">
        <v>5</v>
      </c>
      <c r="B11" s="28">
        <v>23213520584</v>
      </c>
      <c r="C11" s="31" t="s">
        <v>55</v>
      </c>
      <c r="D11" s="30">
        <v>26</v>
      </c>
      <c r="E11" s="1">
        <v>25</v>
      </c>
      <c r="F11" s="1">
        <v>25</v>
      </c>
      <c r="G11" s="24">
        <v>25</v>
      </c>
      <c r="H11" s="24">
        <f t="shared" si="1"/>
        <v>101</v>
      </c>
      <c r="I11" s="25">
        <f t="shared" si="0"/>
        <v>84.166666666666671</v>
      </c>
    </row>
    <row r="12" spans="1:12" ht="24.95" customHeight="1" x14ac:dyDescent="0.25">
      <c r="A12" s="20">
        <v>6</v>
      </c>
      <c r="B12" s="36">
        <v>23213520588</v>
      </c>
      <c r="C12" s="31" t="s">
        <v>56</v>
      </c>
      <c r="D12" s="30">
        <v>23</v>
      </c>
      <c r="E12" s="1">
        <v>24</v>
      </c>
      <c r="F12" s="1">
        <v>23</v>
      </c>
      <c r="G12" s="24">
        <v>24</v>
      </c>
      <c r="H12" s="24">
        <f t="shared" si="1"/>
        <v>94</v>
      </c>
      <c r="I12" s="25">
        <f t="shared" si="0"/>
        <v>78.333333333333329</v>
      </c>
    </row>
    <row r="13" spans="1:12" ht="24.95" customHeight="1" x14ac:dyDescent="0.25">
      <c r="A13" s="20">
        <v>7</v>
      </c>
      <c r="B13" s="28">
        <v>24213520600</v>
      </c>
      <c r="C13" s="35" t="s">
        <v>57</v>
      </c>
      <c r="D13" s="30">
        <v>29</v>
      </c>
      <c r="E13" s="1">
        <v>27</v>
      </c>
      <c r="F13" s="1">
        <v>27</v>
      </c>
      <c r="G13" s="24">
        <v>27</v>
      </c>
      <c r="H13" s="24">
        <f t="shared" si="1"/>
        <v>110</v>
      </c>
      <c r="I13" s="25">
        <f t="shared" si="0"/>
        <v>91.666666666666657</v>
      </c>
    </row>
    <row r="14" spans="1:12" ht="24.95" customHeight="1" x14ac:dyDescent="0.25">
      <c r="A14" s="20">
        <v>8</v>
      </c>
      <c r="B14" s="28">
        <v>24213520601</v>
      </c>
      <c r="C14" s="35" t="s">
        <v>58</v>
      </c>
      <c r="D14" s="30">
        <v>23</v>
      </c>
      <c r="E14" s="1">
        <v>21</v>
      </c>
      <c r="F14" s="1">
        <v>27</v>
      </c>
      <c r="G14" s="1">
        <v>21</v>
      </c>
      <c r="H14" s="24">
        <f t="shared" si="1"/>
        <v>92</v>
      </c>
      <c r="I14" s="25">
        <f t="shared" si="0"/>
        <v>76.666666666666671</v>
      </c>
    </row>
    <row r="15" spans="1:12" ht="24.95" customHeight="1" x14ac:dyDescent="0.25">
      <c r="A15" s="20">
        <v>9</v>
      </c>
      <c r="B15" s="28">
        <v>24213520598</v>
      </c>
      <c r="C15" s="35" t="s">
        <v>59</v>
      </c>
      <c r="D15" s="30">
        <v>25</v>
      </c>
      <c r="E15" s="1">
        <v>24</v>
      </c>
      <c r="F15" s="1">
        <v>27</v>
      </c>
      <c r="G15" s="24">
        <v>24</v>
      </c>
      <c r="H15" s="24">
        <f t="shared" si="1"/>
        <v>100</v>
      </c>
      <c r="I15" s="25">
        <f t="shared" si="0"/>
        <v>83.333333333333343</v>
      </c>
    </row>
    <row r="16" spans="1:12" ht="24.95" customHeight="1" x14ac:dyDescent="0.25">
      <c r="A16" s="20">
        <v>10</v>
      </c>
      <c r="B16" s="28">
        <v>24213520599</v>
      </c>
      <c r="C16" s="35" t="s">
        <v>60</v>
      </c>
      <c r="D16" s="30">
        <v>25</v>
      </c>
      <c r="E16" s="1">
        <v>24</v>
      </c>
      <c r="F16" s="1">
        <v>27</v>
      </c>
      <c r="G16" s="24">
        <v>24</v>
      </c>
      <c r="H16" s="24">
        <f t="shared" si="1"/>
        <v>100</v>
      </c>
      <c r="I16" s="25">
        <f t="shared" si="0"/>
        <v>83.333333333333343</v>
      </c>
    </row>
    <row r="17" spans="1:9" ht="24.95" customHeight="1" x14ac:dyDescent="0.25">
      <c r="A17" s="20">
        <v>12</v>
      </c>
      <c r="B17" s="28">
        <v>24213520604</v>
      </c>
      <c r="C17" s="35" t="s">
        <v>25</v>
      </c>
      <c r="D17" s="30">
        <v>22</v>
      </c>
      <c r="E17" s="1">
        <v>26</v>
      </c>
      <c r="F17" s="1">
        <v>23</v>
      </c>
      <c r="G17" s="24">
        <v>26</v>
      </c>
      <c r="H17" s="24">
        <f t="shared" si="1"/>
        <v>97</v>
      </c>
      <c r="I17" s="25">
        <f t="shared" si="0"/>
        <v>80.833333333333329</v>
      </c>
    </row>
    <row r="18" spans="1:9" ht="24.95" customHeight="1" x14ac:dyDescent="0.25">
      <c r="A18" s="20">
        <v>13</v>
      </c>
      <c r="B18" s="28">
        <v>24213520597</v>
      </c>
      <c r="C18" s="35" t="s">
        <v>61</v>
      </c>
      <c r="D18" s="30">
        <v>23</v>
      </c>
      <c r="E18" s="1">
        <v>23</v>
      </c>
      <c r="F18" s="1">
        <v>28</v>
      </c>
      <c r="G18" s="30">
        <v>23</v>
      </c>
      <c r="H18" s="24">
        <f t="shared" si="1"/>
        <v>97</v>
      </c>
      <c r="I18" s="25">
        <f t="shared" si="0"/>
        <v>80.833333333333329</v>
      </c>
    </row>
    <row r="19" spans="1:9" ht="24.95" customHeight="1" x14ac:dyDescent="0.25">
      <c r="A19" s="20">
        <v>14</v>
      </c>
      <c r="B19" s="28">
        <v>24213520602</v>
      </c>
      <c r="C19" s="35" t="s">
        <v>62</v>
      </c>
      <c r="D19" s="30">
        <v>24</v>
      </c>
      <c r="E19" s="1">
        <v>27</v>
      </c>
      <c r="F19" s="1">
        <v>25</v>
      </c>
      <c r="G19" s="24">
        <v>27</v>
      </c>
      <c r="H19" s="24">
        <f t="shared" si="1"/>
        <v>103</v>
      </c>
      <c r="I19" s="25">
        <f t="shared" si="0"/>
        <v>85.833333333333329</v>
      </c>
    </row>
    <row r="20" spans="1:9" ht="24.95" customHeight="1" x14ac:dyDescent="0.25">
      <c r="A20" s="20">
        <v>15</v>
      </c>
      <c r="B20" s="28">
        <v>24213520603</v>
      </c>
      <c r="C20" s="35" t="s">
        <v>63</v>
      </c>
      <c r="D20" s="30">
        <v>23</v>
      </c>
      <c r="E20" s="1">
        <v>26</v>
      </c>
      <c r="F20" s="1">
        <v>26</v>
      </c>
      <c r="G20" s="24">
        <v>26</v>
      </c>
      <c r="H20" s="24">
        <f t="shared" si="1"/>
        <v>101</v>
      </c>
      <c r="I20" s="25">
        <f t="shared" si="0"/>
        <v>84.166666666666671</v>
      </c>
    </row>
    <row r="21" spans="1:9" x14ac:dyDescent="0.25">
      <c r="A21" s="7"/>
      <c r="I21" s="8"/>
    </row>
    <row r="22" spans="1:9" ht="15.75" x14ac:dyDescent="0.25">
      <c r="B22" s="14"/>
      <c r="C22" s="63" t="s">
        <v>7</v>
      </c>
      <c r="D22" s="63"/>
      <c r="E22" s="63"/>
      <c r="F22" s="63"/>
      <c r="G22" s="63"/>
      <c r="H22" s="17"/>
      <c r="I22" s="8"/>
    </row>
    <row r="23" spans="1:9" x14ac:dyDescent="0.25">
      <c r="A23" s="7"/>
      <c r="B23" s="15"/>
      <c r="C23" s="16" t="s">
        <v>8</v>
      </c>
      <c r="D23" s="12" t="s">
        <v>21</v>
      </c>
      <c r="E23" s="2" t="s">
        <v>20</v>
      </c>
      <c r="F23" s="3" t="s">
        <v>22</v>
      </c>
      <c r="G23" s="2" t="s">
        <v>23</v>
      </c>
      <c r="H23" s="17"/>
      <c r="I23" s="8"/>
    </row>
    <row r="24" spans="1:9" x14ac:dyDescent="0.25">
      <c r="A24" s="7"/>
      <c r="B24" s="15"/>
      <c r="C24" s="16" t="s">
        <v>9</v>
      </c>
      <c r="D24" s="34" t="s">
        <v>70</v>
      </c>
      <c r="E24" s="2" t="s">
        <v>49</v>
      </c>
      <c r="F24" s="2" t="s">
        <v>26</v>
      </c>
      <c r="G24" s="2" t="s">
        <v>27</v>
      </c>
      <c r="H24" s="17"/>
      <c r="I24" s="8"/>
    </row>
    <row r="25" spans="1:9" ht="20.100000000000001" customHeight="1" x14ac:dyDescent="0.25">
      <c r="A25" s="7"/>
      <c r="B25" s="15"/>
      <c r="C25" s="16" t="s">
        <v>16</v>
      </c>
      <c r="D25" s="29">
        <v>14</v>
      </c>
      <c r="E25" s="13">
        <v>14</v>
      </c>
      <c r="F25" s="13">
        <v>14</v>
      </c>
      <c r="G25" s="13">
        <v>14</v>
      </c>
      <c r="H25" s="17"/>
      <c r="I25" s="8"/>
    </row>
    <row r="26" spans="1:9" ht="20.100000000000001" customHeight="1" x14ac:dyDescent="0.25">
      <c r="A26" s="7"/>
      <c r="B26" s="15"/>
      <c r="C26" s="16" t="s">
        <v>17</v>
      </c>
      <c r="D26" s="29">
        <v>0</v>
      </c>
      <c r="E26" s="13">
        <v>0</v>
      </c>
      <c r="F26" s="13">
        <v>0</v>
      </c>
      <c r="G26" s="23">
        <v>0</v>
      </c>
      <c r="H26" s="17"/>
      <c r="I26" s="8"/>
    </row>
    <row r="27" spans="1:9" ht="20.100000000000001" customHeight="1" x14ac:dyDescent="0.25">
      <c r="A27" s="7"/>
      <c r="B27" s="15"/>
      <c r="C27" s="16" t="s">
        <v>18</v>
      </c>
      <c r="D27" s="29">
        <v>14</v>
      </c>
      <c r="E27" s="13">
        <v>14</v>
      </c>
      <c r="F27" s="13">
        <v>14</v>
      </c>
      <c r="G27" s="23">
        <v>14</v>
      </c>
      <c r="H27" s="17"/>
      <c r="I27" s="8"/>
    </row>
    <row r="28" spans="1:9" ht="20.100000000000001" customHeight="1" x14ac:dyDescent="0.25">
      <c r="A28" s="7"/>
      <c r="B28" s="15"/>
      <c r="C28" s="16" t="s">
        <v>19</v>
      </c>
      <c r="D28" s="29">
        <v>0</v>
      </c>
      <c r="E28" s="13">
        <v>0</v>
      </c>
      <c r="F28" s="13">
        <v>0</v>
      </c>
      <c r="G28" s="23">
        <v>0</v>
      </c>
      <c r="H28" s="17"/>
      <c r="I28" s="8"/>
    </row>
    <row r="29" spans="1:9" ht="20.100000000000001" customHeight="1" x14ac:dyDescent="0.25">
      <c r="A29" s="7"/>
      <c r="B29" s="15"/>
      <c r="C29" s="16" t="s">
        <v>12</v>
      </c>
      <c r="D29" s="29">
        <v>14</v>
      </c>
      <c r="E29" s="13">
        <v>14</v>
      </c>
      <c r="F29" s="13">
        <v>14</v>
      </c>
      <c r="G29" s="23">
        <v>14</v>
      </c>
      <c r="H29" s="17"/>
      <c r="I29" s="8"/>
    </row>
    <row r="30" spans="1:9" ht="20.100000000000001" customHeight="1" x14ac:dyDescent="0.25">
      <c r="A30" s="7"/>
      <c r="B30" s="15"/>
      <c r="C30" s="16" t="s">
        <v>13</v>
      </c>
      <c r="D30" s="29">
        <v>0</v>
      </c>
      <c r="E30" s="13">
        <v>0</v>
      </c>
      <c r="F30" s="13">
        <v>0</v>
      </c>
      <c r="G30" s="23">
        <v>0</v>
      </c>
      <c r="H30" s="17"/>
      <c r="I30" s="8"/>
    </row>
    <row r="31" spans="1:9" ht="20.100000000000001" customHeight="1" x14ac:dyDescent="0.25">
      <c r="A31" s="7"/>
      <c r="B31" s="15"/>
      <c r="C31" s="16" t="s">
        <v>14</v>
      </c>
      <c r="D31" s="29">
        <v>0</v>
      </c>
      <c r="E31" s="13">
        <v>0</v>
      </c>
      <c r="F31" s="13">
        <v>0</v>
      </c>
      <c r="G31" s="23">
        <v>0</v>
      </c>
      <c r="H31" s="17"/>
      <c r="I31" s="8"/>
    </row>
    <row r="32" spans="1:9" ht="20.100000000000001" customHeight="1" x14ac:dyDescent="0.25">
      <c r="A32" s="7"/>
      <c r="B32" s="15"/>
      <c r="C32" s="16" t="s">
        <v>15</v>
      </c>
      <c r="D32" s="29">
        <v>0</v>
      </c>
      <c r="E32" s="13">
        <v>0</v>
      </c>
      <c r="F32" s="13">
        <v>0</v>
      </c>
      <c r="G32" s="23">
        <v>0</v>
      </c>
      <c r="H32" s="17"/>
      <c r="I32" s="8"/>
    </row>
    <row r="33" spans="1:9" ht="20.100000000000001" customHeight="1" x14ac:dyDescent="0.25">
      <c r="A33" s="7"/>
      <c r="B33" s="15"/>
      <c r="C33" s="16" t="s">
        <v>10</v>
      </c>
      <c r="D33" s="29">
        <v>24.57</v>
      </c>
      <c r="E33" s="13">
        <v>24.85</v>
      </c>
      <c r="F33" s="13">
        <v>26.21</v>
      </c>
      <c r="G33" s="23">
        <v>24.85</v>
      </c>
      <c r="H33" s="17"/>
      <c r="I33" s="8"/>
    </row>
    <row r="34" spans="1:9" ht="15.75" x14ac:dyDescent="0.25">
      <c r="A34" s="7"/>
      <c r="B34" s="15"/>
      <c r="C34" s="16" t="s">
        <v>11</v>
      </c>
      <c r="D34" s="32">
        <v>1</v>
      </c>
      <c r="E34" s="32">
        <v>1</v>
      </c>
      <c r="F34" s="32">
        <v>1</v>
      </c>
      <c r="G34" s="32">
        <f>G27/G25</f>
        <v>1</v>
      </c>
      <c r="H34" s="17"/>
      <c r="I34" s="8"/>
    </row>
    <row r="35" spans="1:9" x14ac:dyDescent="0.25">
      <c r="A35" s="7"/>
      <c r="B35" s="15"/>
      <c r="C35" s="18"/>
      <c r="D35" s="18"/>
      <c r="E35" s="19"/>
      <c r="F35" s="19"/>
      <c r="G35" s="19"/>
      <c r="H35" s="17"/>
      <c r="I35" s="8"/>
    </row>
    <row r="36" spans="1:9" x14ac:dyDescent="0.25">
      <c r="A36" s="7"/>
      <c r="B36" s="15"/>
      <c r="C36" s="18"/>
      <c r="D36" s="18"/>
      <c r="E36" s="19"/>
      <c r="F36" s="19"/>
      <c r="G36" s="19"/>
      <c r="H36" s="17"/>
      <c r="I36" s="8"/>
    </row>
    <row r="37" spans="1:9" ht="15.75" thickBot="1" x14ac:dyDescent="0.3">
      <c r="A37" s="9"/>
      <c r="B37" s="10"/>
      <c r="C37" s="10"/>
      <c r="D37" s="10"/>
      <c r="E37" s="10"/>
      <c r="F37" s="10"/>
      <c r="G37" s="10"/>
      <c r="H37" s="10"/>
      <c r="I37" s="11"/>
    </row>
    <row r="38" spans="1:9" ht="14.45" customHeight="1" x14ac:dyDescent="0.25">
      <c r="A38" s="49" t="s">
        <v>28</v>
      </c>
      <c r="B38" s="50"/>
      <c r="C38" s="50"/>
      <c r="D38" s="50"/>
      <c r="E38" s="50"/>
      <c r="F38" s="50"/>
      <c r="G38" s="50"/>
      <c r="H38" s="50"/>
      <c r="I38" s="51"/>
    </row>
    <row r="39" spans="1:9" x14ac:dyDescent="0.25">
      <c r="A39" s="52"/>
      <c r="B39" s="53"/>
      <c r="C39" s="53"/>
      <c r="D39" s="53"/>
      <c r="E39" s="53"/>
      <c r="F39" s="53"/>
      <c r="G39" s="53"/>
      <c r="H39" s="53"/>
      <c r="I39" s="54"/>
    </row>
    <row r="40" spans="1:9" x14ac:dyDescent="0.25">
      <c r="A40" s="52"/>
      <c r="B40" s="53"/>
      <c r="C40" s="53"/>
      <c r="D40" s="53"/>
      <c r="E40" s="53"/>
      <c r="F40" s="53"/>
      <c r="G40" s="53"/>
      <c r="H40" s="53"/>
      <c r="I40" s="54"/>
    </row>
    <row r="41" spans="1:9" x14ac:dyDescent="0.25">
      <c r="A41" s="52"/>
      <c r="B41" s="53"/>
      <c r="C41" s="53"/>
      <c r="D41" s="53"/>
      <c r="E41" s="53"/>
      <c r="F41" s="53"/>
      <c r="G41" s="53"/>
      <c r="H41" s="53"/>
      <c r="I41" s="54"/>
    </row>
    <row r="42" spans="1:9" x14ac:dyDescent="0.25">
      <c r="A42" s="52"/>
      <c r="B42" s="53"/>
      <c r="C42" s="53"/>
      <c r="D42" s="53"/>
      <c r="E42" s="53"/>
      <c r="F42" s="53"/>
      <c r="G42" s="53"/>
      <c r="H42" s="53"/>
      <c r="I42" s="54"/>
    </row>
    <row r="43" spans="1:9" ht="15.75" thickBot="1" x14ac:dyDescent="0.3">
      <c r="A43" s="55"/>
      <c r="B43" s="56"/>
      <c r="C43" s="56"/>
      <c r="D43" s="56"/>
      <c r="E43" s="56"/>
      <c r="F43" s="56"/>
      <c r="G43" s="56"/>
      <c r="H43" s="56"/>
      <c r="I43" s="57"/>
    </row>
  </sheetData>
  <mergeCells count="9">
    <mergeCell ref="A1:I1"/>
    <mergeCell ref="A2:I2"/>
    <mergeCell ref="A3:I3"/>
    <mergeCell ref="A4:I4"/>
    <mergeCell ref="A38:I43"/>
    <mergeCell ref="A5:A6"/>
    <mergeCell ref="C5:C6"/>
    <mergeCell ref="B5:B6"/>
    <mergeCell ref="C22:G22"/>
  </mergeCells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tabSelected="1" topLeftCell="A28" workbookViewId="0">
      <selection activeCell="M37" sqref="M37"/>
    </sheetView>
  </sheetViews>
  <sheetFormatPr defaultRowHeight="15" x14ac:dyDescent="0.25"/>
  <cols>
    <col min="1" max="1" width="9.28515625" customWidth="1"/>
    <col min="2" max="2" width="17.42578125" customWidth="1"/>
    <col min="3" max="3" width="37.5703125" customWidth="1"/>
    <col min="4" max="4" width="11" customWidth="1"/>
    <col min="5" max="5" width="10.85546875" customWidth="1"/>
    <col min="6" max="6" width="11" bestFit="1" customWidth="1"/>
    <col min="7" max="7" width="10.140625" bestFit="1" customWidth="1"/>
    <col min="8" max="8" width="9" customWidth="1"/>
    <col min="9" max="9" width="11.140625" customWidth="1"/>
    <col min="11" max="11" width="26.28515625" customWidth="1"/>
  </cols>
  <sheetData>
    <row r="1" spans="1:15" ht="96.6" customHeight="1" x14ac:dyDescent="0.25">
      <c r="A1" s="37"/>
      <c r="B1" s="38"/>
      <c r="C1" s="38"/>
      <c r="D1" s="38"/>
      <c r="E1" s="38"/>
      <c r="F1" s="38"/>
      <c r="G1" s="38"/>
      <c r="H1" s="38"/>
      <c r="I1" s="38"/>
      <c r="J1" s="39"/>
    </row>
    <row r="2" spans="1:15" ht="18.75" x14ac:dyDescent="0.3">
      <c r="A2" s="40" t="s">
        <v>67</v>
      </c>
      <c r="B2" s="41"/>
      <c r="C2" s="41"/>
      <c r="D2" s="41"/>
      <c r="E2" s="41"/>
      <c r="F2" s="41"/>
      <c r="G2" s="41"/>
      <c r="H2" s="41"/>
      <c r="I2" s="41"/>
      <c r="J2" s="42"/>
    </row>
    <row r="3" spans="1:15" ht="15.75" x14ac:dyDescent="0.25">
      <c r="A3" s="43" t="s">
        <v>68</v>
      </c>
      <c r="B3" s="44"/>
      <c r="C3" s="44"/>
      <c r="D3" s="44"/>
      <c r="E3" s="44"/>
      <c r="F3" s="44"/>
      <c r="G3" s="44"/>
      <c r="H3" s="44"/>
      <c r="I3" s="44"/>
      <c r="J3" s="45"/>
    </row>
    <row r="4" spans="1:15" ht="15.75" x14ac:dyDescent="0.25">
      <c r="A4" s="46" t="s">
        <v>65</v>
      </c>
      <c r="B4" s="47"/>
      <c r="C4" s="47"/>
      <c r="D4" s="47"/>
      <c r="E4" s="47"/>
      <c r="F4" s="47"/>
      <c r="G4" s="47"/>
      <c r="H4" s="47"/>
      <c r="I4" s="47"/>
      <c r="J4" s="48"/>
    </row>
    <row r="5" spans="1:15" x14ac:dyDescent="0.25">
      <c r="A5" s="58" t="s">
        <v>6</v>
      </c>
      <c r="B5" s="61" t="s">
        <v>5</v>
      </c>
      <c r="C5" s="59" t="s">
        <v>4</v>
      </c>
      <c r="D5" s="12" t="s">
        <v>40</v>
      </c>
      <c r="E5" s="12" t="s">
        <v>41</v>
      </c>
      <c r="F5" s="2" t="s">
        <v>42</v>
      </c>
      <c r="G5" s="3" t="s">
        <v>46</v>
      </c>
      <c r="H5" s="2" t="s">
        <v>43</v>
      </c>
      <c r="I5" s="2" t="s">
        <v>0</v>
      </c>
      <c r="J5" s="5" t="s">
        <v>1</v>
      </c>
    </row>
    <row r="6" spans="1:15" x14ac:dyDescent="0.25">
      <c r="A6" s="58"/>
      <c r="B6" s="62"/>
      <c r="C6" s="60"/>
      <c r="D6" s="4" t="s">
        <v>44</v>
      </c>
      <c r="E6" s="4" t="s">
        <v>44</v>
      </c>
      <c r="F6" s="4" t="s">
        <v>44</v>
      </c>
      <c r="G6" s="4" t="s">
        <v>44</v>
      </c>
      <c r="H6" s="4" t="s">
        <v>44</v>
      </c>
      <c r="I6" s="4" t="s">
        <v>64</v>
      </c>
      <c r="J6" s="5"/>
    </row>
    <row r="7" spans="1:15" ht="24.95" customHeight="1" x14ac:dyDescent="0.25">
      <c r="A7" s="20">
        <v>1</v>
      </c>
      <c r="B7" s="27">
        <v>2216640018</v>
      </c>
      <c r="C7" s="26" t="s">
        <v>29</v>
      </c>
      <c r="D7" s="28">
        <v>19</v>
      </c>
      <c r="E7" s="24">
        <v>10</v>
      </c>
      <c r="F7" s="1">
        <v>14</v>
      </c>
      <c r="G7" s="1">
        <v>14</v>
      </c>
      <c r="H7" s="1">
        <v>20</v>
      </c>
      <c r="I7" s="24">
        <f>D7+E7+F7+G7</f>
        <v>57</v>
      </c>
      <c r="J7" s="25">
        <f t="shared" ref="J7:J18" si="0">I7/90*100</f>
        <v>63.333333333333329</v>
      </c>
      <c r="O7">
        <v>13</v>
      </c>
    </row>
    <row r="8" spans="1:15" ht="24.95" customHeight="1" x14ac:dyDescent="0.25">
      <c r="A8" s="20">
        <v>2</v>
      </c>
      <c r="B8" s="27">
        <v>2216640105</v>
      </c>
      <c r="C8" s="26" t="s">
        <v>30</v>
      </c>
      <c r="D8" s="28">
        <v>19</v>
      </c>
      <c r="E8" s="24">
        <v>16</v>
      </c>
      <c r="F8" s="1">
        <v>19</v>
      </c>
      <c r="G8" s="1">
        <v>19</v>
      </c>
      <c r="H8" s="1">
        <v>17</v>
      </c>
      <c r="I8" s="24">
        <f t="shared" ref="I8:I18" si="1">D8+E8+F8+G8</f>
        <v>73</v>
      </c>
      <c r="J8" s="25">
        <f t="shared" si="0"/>
        <v>81.111111111111114</v>
      </c>
      <c r="O8">
        <v>14</v>
      </c>
    </row>
    <row r="9" spans="1:15" ht="24.95" customHeight="1" x14ac:dyDescent="0.25">
      <c r="A9" s="20">
        <v>3</v>
      </c>
      <c r="B9" s="27">
        <v>23213520589</v>
      </c>
      <c r="C9" s="26" t="s">
        <v>31</v>
      </c>
      <c r="D9" s="28">
        <v>14</v>
      </c>
      <c r="E9" s="24">
        <v>16</v>
      </c>
      <c r="F9" s="1">
        <v>19</v>
      </c>
      <c r="G9" s="1">
        <v>19</v>
      </c>
      <c r="H9" s="1">
        <v>17</v>
      </c>
      <c r="I9" s="24">
        <f t="shared" si="1"/>
        <v>68</v>
      </c>
      <c r="J9" s="25">
        <f t="shared" si="0"/>
        <v>75.555555555555557</v>
      </c>
      <c r="O9">
        <v>13</v>
      </c>
    </row>
    <row r="10" spans="1:15" ht="24.95" customHeight="1" x14ac:dyDescent="0.25">
      <c r="A10" s="20">
        <v>4</v>
      </c>
      <c r="B10" s="27">
        <v>23213520594</v>
      </c>
      <c r="C10" s="26" t="s">
        <v>32</v>
      </c>
      <c r="D10" s="28">
        <v>14</v>
      </c>
      <c r="E10" s="24">
        <v>7</v>
      </c>
      <c r="F10" s="1">
        <v>14</v>
      </c>
      <c r="G10" s="1" t="s">
        <v>3</v>
      </c>
      <c r="H10" s="1" t="s">
        <v>3</v>
      </c>
      <c r="I10" s="24">
        <v>35</v>
      </c>
      <c r="J10" s="25">
        <f t="shared" si="0"/>
        <v>38.888888888888893</v>
      </c>
    </row>
    <row r="11" spans="1:15" ht="24.95" customHeight="1" x14ac:dyDescent="0.25">
      <c r="A11" s="20">
        <v>5</v>
      </c>
      <c r="B11" s="27">
        <v>23213520595</v>
      </c>
      <c r="C11" s="26" t="s">
        <v>33</v>
      </c>
      <c r="D11" s="28">
        <v>14</v>
      </c>
      <c r="E11" s="24">
        <v>14</v>
      </c>
      <c r="F11" s="1">
        <v>18</v>
      </c>
      <c r="G11" s="1">
        <v>16</v>
      </c>
      <c r="H11" s="1">
        <v>20</v>
      </c>
      <c r="I11" s="24">
        <f t="shared" si="1"/>
        <v>62</v>
      </c>
      <c r="J11" s="25">
        <f t="shared" si="0"/>
        <v>68.888888888888886</v>
      </c>
    </row>
    <row r="12" spans="1:15" ht="24.95" customHeight="1" x14ac:dyDescent="0.25">
      <c r="A12" s="20">
        <v>6</v>
      </c>
      <c r="B12" s="27">
        <v>23213520598</v>
      </c>
      <c r="C12" s="26" t="s">
        <v>34</v>
      </c>
      <c r="D12" s="28">
        <v>19</v>
      </c>
      <c r="E12" s="24">
        <v>20</v>
      </c>
      <c r="F12" s="1">
        <v>19</v>
      </c>
      <c r="G12" s="1">
        <v>19</v>
      </c>
      <c r="H12" s="1">
        <v>20</v>
      </c>
      <c r="I12" s="24">
        <f t="shared" si="1"/>
        <v>77</v>
      </c>
      <c r="J12" s="25">
        <f t="shared" si="0"/>
        <v>85.555555555555557</v>
      </c>
    </row>
    <row r="13" spans="1:15" ht="24.95" customHeight="1" x14ac:dyDescent="0.25">
      <c r="A13" s="20">
        <v>7</v>
      </c>
      <c r="B13" s="27">
        <v>2216640101</v>
      </c>
      <c r="C13" s="26" t="s">
        <v>35</v>
      </c>
      <c r="D13" s="28">
        <v>8</v>
      </c>
      <c r="E13" s="24">
        <v>10</v>
      </c>
      <c r="F13" s="1">
        <v>14</v>
      </c>
      <c r="G13" s="23">
        <v>8</v>
      </c>
      <c r="H13" s="1">
        <v>16</v>
      </c>
      <c r="I13" s="24">
        <f t="shared" si="1"/>
        <v>40</v>
      </c>
      <c r="J13" s="25">
        <f t="shared" si="0"/>
        <v>44.444444444444443</v>
      </c>
    </row>
    <row r="14" spans="1:15" ht="24.95" customHeight="1" x14ac:dyDescent="0.25">
      <c r="A14" s="20">
        <v>8</v>
      </c>
      <c r="B14" s="27">
        <v>2216640108</v>
      </c>
      <c r="C14" s="26" t="s">
        <v>36</v>
      </c>
      <c r="D14" s="28">
        <v>11</v>
      </c>
      <c r="E14" s="24">
        <v>10</v>
      </c>
      <c r="F14" s="1">
        <v>14</v>
      </c>
      <c r="G14" s="23">
        <v>9</v>
      </c>
      <c r="H14" s="1">
        <v>5</v>
      </c>
      <c r="I14" s="24">
        <f t="shared" si="1"/>
        <v>44</v>
      </c>
      <c r="J14" s="25">
        <f t="shared" si="0"/>
        <v>48.888888888888886</v>
      </c>
    </row>
    <row r="15" spans="1:15" ht="24.95" customHeight="1" x14ac:dyDescent="0.25">
      <c r="A15" s="20">
        <v>9</v>
      </c>
      <c r="B15" s="27">
        <v>2216640114</v>
      </c>
      <c r="C15" s="26" t="s">
        <v>37</v>
      </c>
      <c r="D15" s="28">
        <v>12</v>
      </c>
      <c r="E15" s="24">
        <v>10</v>
      </c>
      <c r="F15" s="1">
        <v>14</v>
      </c>
      <c r="G15" s="23">
        <v>6</v>
      </c>
      <c r="H15" s="1">
        <v>3</v>
      </c>
      <c r="I15" s="24">
        <f t="shared" si="1"/>
        <v>42</v>
      </c>
      <c r="J15" s="25">
        <f t="shared" si="0"/>
        <v>46.666666666666664</v>
      </c>
    </row>
    <row r="16" spans="1:15" ht="24.95" customHeight="1" x14ac:dyDescent="0.25">
      <c r="A16" s="20">
        <v>10</v>
      </c>
      <c r="B16" s="27">
        <v>23213520591</v>
      </c>
      <c r="C16" s="26" t="s">
        <v>38</v>
      </c>
      <c r="D16" s="28">
        <v>10</v>
      </c>
      <c r="E16" s="24">
        <v>10</v>
      </c>
      <c r="F16" s="1">
        <v>8</v>
      </c>
      <c r="G16" s="23">
        <v>3</v>
      </c>
      <c r="H16" s="1">
        <v>3</v>
      </c>
      <c r="I16" s="24">
        <f t="shared" si="1"/>
        <v>31</v>
      </c>
      <c r="J16" s="25">
        <f t="shared" si="0"/>
        <v>34.444444444444443</v>
      </c>
    </row>
    <row r="17" spans="1:12" ht="24.95" customHeight="1" x14ac:dyDescent="0.25">
      <c r="A17" s="20">
        <v>11</v>
      </c>
      <c r="B17" s="27">
        <v>23213520597</v>
      </c>
      <c r="C17" s="26" t="s">
        <v>39</v>
      </c>
      <c r="D17" s="28">
        <v>14</v>
      </c>
      <c r="E17" s="24">
        <v>11</v>
      </c>
      <c r="F17" s="1">
        <v>12</v>
      </c>
      <c r="G17" s="23">
        <v>8</v>
      </c>
      <c r="H17" s="1">
        <v>5</v>
      </c>
      <c r="I17" s="24">
        <f t="shared" si="1"/>
        <v>45</v>
      </c>
      <c r="J17" s="25">
        <f t="shared" si="0"/>
        <v>50</v>
      </c>
    </row>
    <row r="18" spans="1:12" ht="24.95" customHeight="1" x14ac:dyDescent="0.25">
      <c r="A18" s="6">
        <v>12</v>
      </c>
      <c r="B18" s="29">
        <v>23213520599</v>
      </c>
      <c r="C18" s="21" t="s">
        <v>50</v>
      </c>
      <c r="D18" s="28">
        <v>14</v>
      </c>
      <c r="E18" s="24">
        <v>11</v>
      </c>
      <c r="F18" s="1">
        <v>12</v>
      </c>
      <c r="G18" s="23">
        <v>6</v>
      </c>
      <c r="H18" s="1">
        <v>5</v>
      </c>
      <c r="I18" s="24">
        <f t="shared" si="1"/>
        <v>43</v>
      </c>
      <c r="J18" s="25">
        <f t="shared" si="0"/>
        <v>47.777777777777779</v>
      </c>
      <c r="L18" s="22"/>
    </row>
    <row r="19" spans="1:12" x14ac:dyDescent="0.25">
      <c r="A19" s="7"/>
      <c r="J19" s="8"/>
    </row>
    <row r="20" spans="1:12" ht="15.75" x14ac:dyDescent="0.25">
      <c r="B20" s="14"/>
      <c r="C20" s="63" t="s">
        <v>7</v>
      </c>
      <c r="D20" s="63"/>
      <c r="E20" s="63"/>
      <c r="F20" s="63"/>
      <c r="G20" s="63"/>
      <c r="H20" s="63"/>
      <c r="I20" s="17"/>
      <c r="J20" s="8"/>
    </row>
    <row r="21" spans="1:12" x14ac:dyDescent="0.25">
      <c r="A21" s="7"/>
      <c r="B21" s="15"/>
      <c r="C21" s="16" t="s">
        <v>8</v>
      </c>
      <c r="D21" s="12" t="s">
        <v>40</v>
      </c>
      <c r="E21" s="12" t="s">
        <v>41</v>
      </c>
      <c r="F21" s="2" t="s">
        <v>42</v>
      </c>
      <c r="G21" s="3" t="s">
        <v>46</v>
      </c>
      <c r="H21" s="2" t="s">
        <v>43</v>
      </c>
      <c r="I21" s="17"/>
      <c r="J21" s="8"/>
    </row>
    <row r="22" spans="1:12" x14ac:dyDescent="0.25">
      <c r="A22" s="7"/>
      <c r="B22" s="15"/>
      <c r="C22" s="16" t="s">
        <v>9</v>
      </c>
      <c r="D22" s="16" t="s">
        <v>45</v>
      </c>
      <c r="E22" s="16" t="s">
        <v>69</v>
      </c>
      <c r="F22" s="2" t="s">
        <v>49</v>
      </c>
      <c r="G22" s="16" t="s">
        <v>47</v>
      </c>
      <c r="H22" s="2" t="s">
        <v>48</v>
      </c>
      <c r="I22" s="17"/>
      <c r="J22" s="8"/>
    </row>
    <row r="23" spans="1:12" ht="20.100000000000001" customHeight="1" x14ac:dyDescent="0.25">
      <c r="A23" s="7"/>
      <c r="B23" s="15"/>
      <c r="C23" s="16" t="s">
        <v>16</v>
      </c>
      <c r="D23" s="29">
        <v>12</v>
      </c>
      <c r="E23" s="29">
        <v>12</v>
      </c>
      <c r="F23" s="13">
        <v>12</v>
      </c>
      <c r="G23" s="1">
        <v>11</v>
      </c>
      <c r="H23" s="13">
        <v>11</v>
      </c>
      <c r="I23" s="17"/>
      <c r="J23" s="8"/>
    </row>
    <row r="24" spans="1:12" ht="20.100000000000001" customHeight="1" x14ac:dyDescent="0.25">
      <c r="A24" s="7"/>
      <c r="B24" s="15"/>
      <c r="C24" s="16" t="s">
        <v>17</v>
      </c>
      <c r="D24" s="29">
        <v>0</v>
      </c>
      <c r="E24" s="29">
        <v>0</v>
      </c>
      <c r="F24" s="13">
        <v>0</v>
      </c>
      <c r="G24" s="1">
        <v>1</v>
      </c>
      <c r="H24" s="23">
        <v>1</v>
      </c>
      <c r="I24" s="17"/>
      <c r="J24" s="8"/>
    </row>
    <row r="25" spans="1:12" ht="20.100000000000001" customHeight="1" x14ac:dyDescent="0.25">
      <c r="A25" s="7"/>
      <c r="B25" s="15"/>
      <c r="C25" s="16" t="s">
        <v>18</v>
      </c>
      <c r="D25" s="29">
        <v>12</v>
      </c>
      <c r="E25" s="29">
        <v>11</v>
      </c>
      <c r="F25" s="13">
        <v>12</v>
      </c>
      <c r="G25" s="1">
        <v>7</v>
      </c>
      <c r="H25" s="23">
        <v>6</v>
      </c>
      <c r="I25" s="17"/>
      <c r="J25" s="8"/>
    </row>
    <row r="26" spans="1:12" ht="20.100000000000001" customHeight="1" x14ac:dyDescent="0.25">
      <c r="A26" s="7"/>
      <c r="B26" s="15"/>
      <c r="C26" s="16" t="s">
        <v>19</v>
      </c>
      <c r="D26" s="29">
        <v>0</v>
      </c>
      <c r="E26" s="29">
        <v>1</v>
      </c>
      <c r="F26" s="13">
        <v>0</v>
      </c>
      <c r="G26" s="1">
        <v>3</v>
      </c>
      <c r="H26" s="23">
        <v>5</v>
      </c>
      <c r="I26" s="17"/>
      <c r="J26" s="8"/>
    </row>
    <row r="27" spans="1:12" ht="20.100000000000001" customHeight="1" x14ac:dyDescent="0.25">
      <c r="A27" s="7"/>
      <c r="B27" s="15"/>
      <c r="C27" s="16" t="s">
        <v>12</v>
      </c>
      <c r="D27" s="29">
        <v>8</v>
      </c>
      <c r="E27" s="29">
        <v>4</v>
      </c>
      <c r="F27" s="13">
        <v>9</v>
      </c>
      <c r="G27" s="1">
        <v>5</v>
      </c>
      <c r="H27" s="23">
        <v>6</v>
      </c>
      <c r="I27" s="17"/>
      <c r="J27" s="8"/>
    </row>
    <row r="28" spans="1:12" ht="20.100000000000001" customHeight="1" x14ac:dyDescent="0.25">
      <c r="A28" s="7"/>
      <c r="B28" s="15"/>
      <c r="C28" s="16" t="s">
        <v>13</v>
      </c>
      <c r="D28" s="29">
        <v>1</v>
      </c>
      <c r="E28" s="29">
        <v>0</v>
      </c>
      <c r="F28" s="13">
        <v>2</v>
      </c>
      <c r="G28" s="1">
        <v>0</v>
      </c>
      <c r="H28" s="23">
        <v>0</v>
      </c>
      <c r="I28" s="17"/>
      <c r="J28" s="8"/>
    </row>
    <row r="29" spans="1:12" ht="20.100000000000001" customHeight="1" x14ac:dyDescent="0.25">
      <c r="A29" s="7"/>
      <c r="B29" s="15"/>
      <c r="C29" s="16" t="s">
        <v>14</v>
      </c>
      <c r="D29" s="29">
        <v>2</v>
      </c>
      <c r="E29" s="29">
        <v>7</v>
      </c>
      <c r="F29" s="13">
        <v>0</v>
      </c>
      <c r="G29" s="1">
        <v>0</v>
      </c>
      <c r="H29" s="23">
        <v>0</v>
      </c>
      <c r="I29" s="17"/>
      <c r="J29" s="8"/>
    </row>
    <row r="30" spans="1:12" ht="20.100000000000001" customHeight="1" x14ac:dyDescent="0.25">
      <c r="A30" s="7"/>
      <c r="B30" s="15"/>
      <c r="C30" s="16" t="s">
        <v>15</v>
      </c>
      <c r="D30" s="29">
        <v>1</v>
      </c>
      <c r="E30" s="29">
        <v>0</v>
      </c>
      <c r="F30" s="13">
        <v>1</v>
      </c>
      <c r="G30" s="1">
        <v>3</v>
      </c>
      <c r="H30" s="23">
        <v>0</v>
      </c>
      <c r="I30" s="17"/>
      <c r="J30" s="8"/>
    </row>
    <row r="31" spans="1:12" ht="20.100000000000001" customHeight="1" x14ac:dyDescent="0.25">
      <c r="A31" s="7"/>
      <c r="B31" s="15"/>
      <c r="C31" s="16" t="s">
        <v>10</v>
      </c>
      <c r="D31" s="29">
        <v>14</v>
      </c>
      <c r="E31" s="29">
        <v>12</v>
      </c>
      <c r="F31" s="13">
        <v>14.75</v>
      </c>
      <c r="G31" s="1">
        <v>11.54</v>
      </c>
      <c r="H31" s="23">
        <v>11.9</v>
      </c>
      <c r="I31" s="17"/>
      <c r="J31" s="8"/>
    </row>
    <row r="32" spans="1:12" ht="20.100000000000001" customHeight="1" x14ac:dyDescent="0.25">
      <c r="A32" s="7"/>
      <c r="B32" s="15"/>
      <c r="C32" s="16" t="s">
        <v>11</v>
      </c>
      <c r="D32" s="33">
        <f>D25/D23*100</f>
        <v>100</v>
      </c>
      <c r="E32" s="33">
        <f>E25/E23*100</f>
        <v>91.666666666666657</v>
      </c>
      <c r="F32" s="33">
        <v>100</v>
      </c>
      <c r="G32" s="33">
        <v>100</v>
      </c>
      <c r="H32" s="33">
        <f>H25/H23*100</f>
        <v>54.54545454545454</v>
      </c>
      <c r="I32" s="17"/>
      <c r="J32" s="8"/>
    </row>
    <row r="33" spans="1:10" x14ac:dyDescent="0.25">
      <c r="A33" s="7"/>
      <c r="B33" s="15"/>
      <c r="C33" s="18"/>
      <c r="D33" s="18"/>
      <c r="E33" s="18"/>
      <c r="F33" s="19"/>
      <c r="G33" s="19"/>
      <c r="H33" s="19"/>
      <c r="I33" s="17"/>
      <c r="J33" s="8"/>
    </row>
    <row r="34" spans="1:10" x14ac:dyDescent="0.25">
      <c r="A34" s="7"/>
      <c r="B34" s="15"/>
      <c r="C34" s="18"/>
      <c r="D34" s="18"/>
      <c r="E34" s="18"/>
      <c r="F34" s="19"/>
      <c r="G34" s="19"/>
      <c r="H34" s="19"/>
      <c r="I34" s="17"/>
      <c r="J34" s="8"/>
    </row>
    <row r="35" spans="1:10" ht="19.5" customHeight="1" thickBo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1"/>
    </row>
    <row r="36" spans="1:10" ht="14.45" customHeight="1" x14ac:dyDescent="0.25">
      <c r="A36" s="49" t="s">
        <v>28</v>
      </c>
      <c r="B36" s="50"/>
      <c r="C36" s="50"/>
      <c r="D36" s="50"/>
      <c r="E36" s="50"/>
      <c r="F36" s="50"/>
      <c r="G36" s="50"/>
      <c r="H36" s="50"/>
      <c r="I36" s="50"/>
      <c r="J36" s="51"/>
    </row>
    <row r="37" spans="1:10" x14ac:dyDescent="0.25">
      <c r="A37" s="52"/>
      <c r="B37" s="53"/>
      <c r="C37" s="53"/>
      <c r="D37" s="53"/>
      <c r="E37" s="53"/>
      <c r="F37" s="53"/>
      <c r="G37" s="53"/>
      <c r="H37" s="53"/>
      <c r="I37" s="53"/>
      <c r="J37" s="54"/>
    </row>
    <row r="38" spans="1:10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4"/>
    </row>
    <row r="39" spans="1:10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0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4"/>
    </row>
    <row r="41" spans="1:10" ht="15.75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7"/>
    </row>
  </sheetData>
  <mergeCells count="9">
    <mergeCell ref="C20:H20"/>
    <mergeCell ref="A36:J41"/>
    <mergeCell ref="A1:J1"/>
    <mergeCell ref="A2:J2"/>
    <mergeCell ref="A3:J3"/>
    <mergeCell ref="A4:J4"/>
    <mergeCell ref="A5:A6"/>
    <mergeCell ref="B5:B6"/>
    <mergeCell ref="C5:C6"/>
  </mergeCells>
  <pageMargins left="0.7" right="0.7" top="0.75" bottom="0.75" header="0.3" footer="0.3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</vt:lpstr>
      <vt:lpstr>TY</vt:lpstr>
      <vt:lpstr>TY!Print_Area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Bhupali</dc:creator>
  <cp:lastModifiedBy>admin</cp:lastModifiedBy>
  <cp:lastPrinted>2024-08-16T12:34:57Z</cp:lastPrinted>
  <dcterms:created xsi:type="dcterms:W3CDTF">2024-08-01T10:29:47Z</dcterms:created>
  <dcterms:modified xsi:type="dcterms:W3CDTF">2025-01-13T11:59:33Z</dcterms:modified>
</cp:coreProperties>
</file>